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Lperalta\AppData\Local\Microsoft\Windows\INetCache\Content.Outlook\BLYHNUMX\"/>
    </mc:Choice>
  </mc:AlternateContent>
  <xr:revisionPtr revIDLastSave="0" documentId="8_{ECFC14F6-08E1-4B28-9DDC-640E3F07F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Expense Report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I12" i="1" s="1"/>
  <c r="F13" i="1"/>
  <c r="I13" i="1" s="1"/>
  <c r="F14" i="1"/>
  <c r="I14" i="1" s="1"/>
  <c r="F15" i="1"/>
  <c r="I15" i="1" s="1"/>
  <c r="E34" i="1"/>
  <c r="G34" i="1"/>
  <c r="H34" i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B6" i="1" l="1"/>
  <c r="I11" i="1" l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I34" i="1" l="1"/>
  <c r="B8" i="1" s="1"/>
  <c r="F34" i="1"/>
</calcChain>
</file>

<file path=xl/sharedStrings.xml><?xml version="1.0" encoding="utf-8"?>
<sst xmlns="http://schemas.openxmlformats.org/spreadsheetml/2006/main" count="19" uniqueCount="19">
  <si>
    <t>Boys &amp; Girls Club of Tampa Bay, Inc.</t>
  </si>
  <si>
    <t>Mileage Reimbursement Form</t>
  </si>
  <si>
    <t>Name</t>
  </si>
  <si>
    <t>Date Submitted</t>
  </si>
  <si>
    <t>Club</t>
  </si>
  <si>
    <t>Period</t>
  </si>
  <si>
    <t>Authorized by</t>
  </si>
  <si>
    <t>Per Mile Reimbursement</t>
  </si>
  <si>
    <t>Total Reimbursement Due</t>
  </si>
  <si>
    <t>Date</t>
  </si>
  <si>
    <t>From</t>
  </si>
  <si>
    <t>To</t>
  </si>
  <si>
    <t>Purpose</t>
  </si>
  <si>
    <r>
      <t xml:space="preserve">Miles 
</t>
    </r>
    <r>
      <rPr>
        <sz val="8"/>
        <rFont val="Arial"/>
        <family val="2"/>
        <scheme val="minor"/>
      </rPr>
      <t>(Personal Car Only)</t>
    </r>
  </si>
  <si>
    <t>Mileage 
Reimbursement</t>
  </si>
  <si>
    <t>Tolls</t>
  </si>
  <si>
    <t>Parking</t>
  </si>
  <si>
    <t xml:space="preserve"> 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</si>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</sst>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6"/>
      <name val="Arial"/>
      <family val="2"/>
      <scheme val="major"/>
    </font>
    <font>
      <sz val="10"/>
      <name val="Arial (Body)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 applyProtection="1">
      <alignment horizontal="center" vertical="center" wrapText="1"/>
      <protection hidden="1"/>
    </xf>
    <xf numFmtId="0" fontId="3" fillId="2" borderId="2" xfId="0" applyFont="1" applyFill="1" applyBorder="1"/>
    <xf numFmtId="0" fontId="3" fillId="0" borderId="2" xfId="0" applyFont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3" xfId="0" applyFont="1" applyBorder="1"/>
    <xf numFmtId="164" fontId="3" fillId="4" borderId="0" xfId="0" applyNumberFormat="1" applyFont="1" applyFill="1" applyAlignment="1">
      <alignment vertical="center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/>
    </xf>
    <xf numFmtId="0" fontId="3" fillId="2" borderId="0" xfId="0" applyFont="1" applyFill="1"/>
    <xf numFmtId="0" fontId="3" fillId="2" borderId="3" xfId="0" applyFont="1" applyFill="1" applyBorder="1"/>
    <xf numFmtId="0" fontId="3" fillId="3" borderId="1" xfId="0" applyFont="1" applyFill="1" applyBorder="1" applyAlignment="1">
      <alignment horizontal="left" wrapText="1"/>
    </xf>
    <xf numFmtId="14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 indent="2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/>
    <xf numFmtId="0" fontId="0" fillId="0" borderId="2" xfId="0" applyBorder="1" applyAlignment="1"/>
    <xf numFmtId="0" fontId="8" fillId="2" borderId="3" xfId="0" applyFont="1" applyFill="1" applyBorder="1" applyAlignment="1">
      <alignment horizontal="left" vertical="center"/>
    </xf>
    <xf numFmtId="0" fontId="0" fillId="0" borderId="3" xfId="0" applyBorder="1" applyAlignment="1"/>
    <xf numFmtId="14" fontId="3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2">
    <cellStyle name="Normal" xfId="0" builtinId="0"/>
    <cellStyle name="Normal_Sheet1" xfId="1" xr:uid="{00000000-0005-0000-0000-000001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619128</xdr:colOff>
      <xdr:row>0</xdr:row>
      <xdr:rowOff>19050</xdr:rowOff>
    </xdr:from>
    <xdr:to>
      <xdr:col>8</xdr:col>
      <xdr:colOff>96879</xdr:colOff>
      <xdr:row>1</xdr:row>
      <xdr:rowOff>369570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6D800D-D47C-4195-87A2-693535D78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3" y="19050"/>
          <a:ext cx="2840076" cy="731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I34" totalsRowCount="1" headerRowDxfId="19" dataDxfId="18" headerRowCellStyle="Normal_Sheet1">
  <tableColumns count="9">
    <tableColumn id="1" xr3:uid="{00000000-0010-0000-0000-000001000000}" name="Date" totalsRowLabel="Totals" dataDxfId="17" totalsRowDxfId="16"/>
    <tableColumn id="2" xr3:uid="{00000000-0010-0000-0000-000002000000}" name="From" dataDxfId="15" totalsRowDxfId="14"/>
    <tableColumn id="4" xr3:uid="{00000000-0010-0000-0000-000004000000}" name="To" dataDxfId="13" totalsRowDxfId="12"/>
    <tableColumn id="3" xr3:uid="{00000000-0010-0000-0000-000003000000}" name="Purpose" dataDxfId="11" totalsRowDxfId="10"/>
    <tableColumn id="8" xr3:uid="{00000000-0010-0000-0000-000008000000}" name="Miles _x000a_(Personal Car Only)" totalsRowFunction="sum" dataDxfId="9" totalsRowDxfId="8"/>
    <tableColumn id="9" xr3:uid="{00000000-0010-0000-0000-000009000000}" name="Mileage _x000a_Reimbursement" totalsRowFunction="sum" dataDxfId="7" totalsRowDxfId="6">
      <calculatedColumnFormula>E11*$B$7</calculatedColumnFormula>
    </tableColumn>
    <tableColumn id="10" xr3:uid="{00000000-0010-0000-0000-00000A000000}" name="Tolls" totalsRowFunction="sum" dataDxfId="5" totalsRowDxfId="4"/>
    <tableColumn id="11" xr3:uid="{00000000-0010-0000-0000-00000B000000}" name="Parking" totalsRowFunction="sum" dataDxfId="3" totalsRowDxfId="2"/>
    <tableColumn id="13" xr3:uid="{00000000-0010-0000-0000-00000D000000}" name=" Total" totalsRowFunction="sum" dataDxfId="1" totalsRowDxfId="0">
      <calculatedColumnFormula>SUM(F11:H11)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GridLines="0" tabSelected="1" zoomScale="130" zoomScaleNormal="130" workbookViewId="0">
      <pane ySplit="10" topLeftCell="A11" activePane="bottomLeft" state="frozen"/>
      <selection pane="bottomLeft" activeCell="A11" sqref="A11"/>
    </sheetView>
  </sheetViews>
  <sheetFormatPr defaultColWidth="9.140625" defaultRowHeight="12.75"/>
  <cols>
    <col min="1" max="1" width="20.28515625" style="1" customWidth="1"/>
    <col min="2" max="2" width="23.28515625" style="1" customWidth="1"/>
    <col min="3" max="3" width="21.28515625" style="1" customWidth="1"/>
    <col min="4" max="4" width="41.28515625" style="1" customWidth="1"/>
    <col min="5" max="5" width="17.7109375" style="1" customWidth="1"/>
    <col min="6" max="6" width="16.140625" style="1" customWidth="1"/>
    <col min="7" max="7" width="17" style="1" customWidth="1"/>
    <col min="8" max="8" width="17.28515625" style="1" customWidth="1"/>
    <col min="9" max="9" width="13.85546875" style="1" customWidth="1"/>
    <col min="10" max="16384" width="9.140625" style="1"/>
  </cols>
  <sheetData>
    <row r="1" spans="1:9" ht="30" customHeight="1">
      <c r="A1" s="32" t="s">
        <v>0</v>
      </c>
      <c r="B1" s="33"/>
      <c r="C1" s="33"/>
      <c r="D1" s="34"/>
      <c r="E1" s="11"/>
      <c r="F1" s="11"/>
      <c r="G1" s="11"/>
      <c r="H1" s="11"/>
      <c r="I1" s="11"/>
    </row>
    <row r="2" spans="1:9" ht="30" customHeight="1">
      <c r="A2" s="35" t="s">
        <v>1</v>
      </c>
      <c r="B2" s="36"/>
      <c r="C2" s="36"/>
      <c r="D2" s="36"/>
      <c r="E2" s="23"/>
      <c r="F2" s="23"/>
      <c r="G2" s="23"/>
      <c r="H2" s="23"/>
      <c r="I2" s="24"/>
    </row>
    <row r="3" spans="1:9">
      <c r="A3" s="18"/>
      <c r="I3" s="18"/>
    </row>
    <row r="4" spans="1:9" ht="15" customHeight="1">
      <c r="A4" s="6" t="s">
        <v>2</v>
      </c>
      <c r="B4" s="40"/>
      <c r="C4" s="40"/>
      <c r="D4" s="20"/>
      <c r="E4" s="2"/>
      <c r="F4" s="6" t="s">
        <v>3</v>
      </c>
      <c r="G4" s="37"/>
      <c r="H4" s="38"/>
    </row>
    <row r="5" spans="1:9" ht="19.5" customHeight="1">
      <c r="A5" s="6" t="s">
        <v>4</v>
      </c>
      <c r="B5" s="41"/>
      <c r="C5" s="42"/>
      <c r="D5" s="20"/>
      <c r="F5" s="6"/>
    </row>
    <row r="6" spans="1:9" ht="15" customHeight="1">
      <c r="A6" s="6" t="s">
        <v>5</v>
      </c>
      <c r="B6" s="25" t="str">
        <f>"From "&amp;TEXT(MIN(A11:A33),"m/d/yy")&amp;" to "&amp;TEXT(MAX(A11:A33),"m/d/yy")</f>
        <v>From 7/1/22 to 7/1/22</v>
      </c>
      <c r="C6" s="21"/>
      <c r="D6" s="21"/>
      <c r="E6" s="4"/>
      <c r="F6" s="6" t="s">
        <v>6</v>
      </c>
      <c r="G6" s="39"/>
      <c r="H6" s="38"/>
    </row>
    <row r="7" spans="1:9" ht="30" customHeight="1">
      <c r="A7" s="6" t="s">
        <v>7</v>
      </c>
      <c r="B7" s="12">
        <v>0.625</v>
      </c>
      <c r="C7" s="3"/>
      <c r="D7" s="3"/>
      <c r="F7" s="31"/>
    </row>
    <row r="8" spans="1:9" ht="37.5" customHeight="1">
      <c r="A8" s="6" t="s">
        <v>8</v>
      </c>
      <c r="B8" s="13">
        <f>$I34</f>
        <v>0</v>
      </c>
      <c r="C8" s="22"/>
      <c r="D8" s="22"/>
    </row>
    <row r="9" spans="1:9" ht="14.25" customHeight="1">
      <c r="A9" s="8"/>
      <c r="B9" s="7"/>
      <c r="C9" s="7"/>
      <c r="D9" s="7"/>
      <c r="E9" s="8"/>
      <c r="F9" s="8"/>
      <c r="G9" s="9"/>
      <c r="H9" s="8"/>
      <c r="I9" s="8"/>
    </row>
    <row r="10" spans="1:9" s="5" customFormat="1" ht="42" customHeight="1">
      <c r="A10" s="10" t="s">
        <v>9</v>
      </c>
      <c r="B10" s="10" t="s">
        <v>10</v>
      </c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16</v>
      </c>
      <c r="I10" s="10" t="s">
        <v>17</v>
      </c>
    </row>
    <row r="11" spans="1:9" ht="24" customHeight="1">
      <c r="A11" s="26">
        <v>44743</v>
      </c>
      <c r="B11" s="27"/>
      <c r="C11" s="27"/>
      <c r="D11" s="27"/>
      <c r="E11" s="28"/>
      <c r="F11" s="19">
        <f t="shared" ref="F11:F15" si="0">E11*$B$7</f>
        <v>0</v>
      </c>
      <c r="G11" s="30"/>
      <c r="H11" s="28"/>
      <c r="I11" s="19">
        <f t="shared" ref="I11:I33" si="1">SUM(F11:H11)</f>
        <v>0</v>
      </c>
    </row>
    <row r="12" spans="1:9" ht="24" customHeight="1">
      <c r="A12" s="26"/>
      <c r="B12" s="27"/>
      <c r="C12" s="27"/>
      <c r="D12" s="27"/>
      <c r="E12" s="28"/>
      <c r="F12" s="19">
        <f t="shared" si="0"/>
        <v>0</v>
      </c>
      <c r="G12" s="30"/>
      <c r="H12" s="28"/>
      <c r="I12" s="19">
        <f t="shared" ref="I12:I22" si="2">SUM(F12:H12)</f>
        <v>0</v>
      </c>
    </row>
    <row r="13" spans="1:9" ht="24" customHeight="1">
      <c r="A13" s="26"/>
      <c r="B13" s="27"/>
      <c r="C13" s="27"/>
      <c r="D13" s="27"/>
      <c r="E13" s="28"/>
      <c r="F13" s="19">
        <f t="shared" si="0"/>
        <v>0</v>
      </c>
      <c r="G13" s="30"/>
      <c r="H13" s="28"/>
      <c r="I13" s="19">
        <f t="shared" si="2"/>
        <v>0</v>
      </c>
    </row>
    <row r="14" spans="1:9" ht="24" customHeight="1">
      <c r="A14" s="26"/>
      <c r="B14" s="27"/>
      <c r="C14" s="27"/>
      <c r="D14" s="27"/>
      <c r="E14" s="28"/>
      <c r="F14" s="19">
        <f t="shared" si="0"/>
        <v>0</v>
      </c>
      <c r="G14" s="30"/>
      <c r="H14" s="28"/>
      <c r="I14" s="19">
        <f t="shared" si="2"/>
        <v>0</v>
      </c>
    </row>
    <row r="15" spans="1:9" ht="24" customHeight="1">
      <c r="A15" s="26"/>
      <c r="B15" s="27"/>
      <c r="C15" s="27"/>
      <c r="D15" s="27"/>
      <c r="E15" s="28"/>
      <c r="F15" s="19">
        <f t="shared" si="0"/>
        <v>0</v>
      </c>
      <c r="G15" s="30"/>
      <c r="H15" s="28"/>
      <c r="I15" s="19">
        <f t="shared" si="2"/>
        <v>0</v>
      </c>
    </row>
    <row r="16" spans="1:9" ht="24" customHeight="1">
      <c r="A16" s="26"/>
      <c r="B16" s="27"/>
      <c r="C16" s="27"/>
      <c r="D16" s="27"/>
      <c r="E16" s="28"/>
      <c r="F16" s="19">
        <f t="shared" ref="F16:F22" si="3">E16*$B$7</f>
        <v>0</v>
      </c>
      <c r="G16" s="30"/>
      <c r="H16" s="28"/>
      <c r="I16" s="19">
        <f t="shared" si="2"/>
        <v>0</v>
      </c>
    </row>
    <row r="17" spans="1:9" ht="24" customHeight="1">
      <c r="A17" s="26"/>
      <c r="B17" s="27"/>
      <c r="C17" s="27"/>
      <c r="D17" s="27"/>
      <c r="E17" s="28"/>
      <c r="F17" s="19">
        <f t="shared" si="3"/>
        <v>0</v>
      </c>
      <c r="G17" s="30"/>
      <c r="H17" s="30"/>
      <c r="I17" s="19">
        <f t="shared" si="2"/>
        <v>0</v>
      </c>
    </row>
    <row r="18" spans="1:9" ht="24" customHeight="1">
      <c r="A18" s="26"/>
      <c r="B18" s="27"/>
      <c r="C18" s="27"/>
      <c r="D18" s="27"/>
      <c r="E18" s="28"/>
      <c r="F18" s="19">
        <f t="shared" si="3"/>
        <v>0</v>
      </c>
      <c r="G18" s="30"/>
      <c r="H18" s="30"/>
      <c r="I18" s="19">
        <f t="shared" si="2"/>
        <v>0</v>
      </c>
    </row>
    <row r="19" spans="1:9" ht="24" customHeight="1">
      <c r="A19" s="26"/>
      <c r="B19" s="27"/>
      <c r="C19" s="27"/>
      <c r="D19" s="27"/>
      <c r="E19" s="28"/>
      <c r="F19" s="19">
        <f t="shared" si="3"/>
        <v>0</v>
      </c>
      <c r="G19" s="30"/>
      <c r="H19" s="30"/>
      <c r="I19" s="19">
        <f t="shared" si="2"/>
        <v>0</v>
      </c>
    </row>
    <row r="20" spans="1:9" ht="24" customHeight="1">
      <c r="A20" s="26"/>
      <c r="B20" s="27"/>
      <c r="C20" s="27"/>
      <c r="D20" s="27"/>
      <c r="E20" s="28"/>
      <c r="F20" s="19">
        <f t="shared" si="3"/>
        <v>0</v>
      </c>
      <c r="G20" s="30"/>
      <c r="H20" s="30"/>
      <c r="I20" s="19">
        <f t="shared" si="2"/>
        <v>0</v>
      </c>
    </row>
    <row r="21" spans="1:9" ht="24" customHeight="1">
      <c r="A21" s="26"/>
      <c r="B21" s="27"/>
      <c r="C21" s="27"/>
      <c r="D21" s="27"/>
      <c r="E21" s="28"/>
      <c r="F21" s="19">
        <f t="shared" si="3"/>
        <v>0</v>
      </c>
      <c r="G21" s="30"/>
      <c r="H21" s="30"/>
      <c r="I21" s="19">
        <f t="shared" si="2"/>
        <v>0</v>
      </c>
    </row>
    <row r="22" spans="1:9" ht="24" customHeight="1">
      <c r="A22" s="26"/>
      <c r="B22" s="27"/>
      <c r="C22" s="27"/>
      <c r="D22" s="27"/>
      <c r="E22" s="28"/>
      <c r="F22" s="19">
        <f t="shared" si="3"/>
        <v>0</v>
      </c>
      <c r="G22" s="30"/>
      <c r="H22" s="30"/>
      <c r="I22" s="19">
        <f t="shared" si="2"/>
        <v>0</v>
      </c>
    </row>
    <row r="23" spans="1:9" ht="24" customHeight="1">
      <c r="A23" s="26"/>
      <c r="B23" s="27"/>
      <c r="C23" s="27"/>
      <c r="D23" s="27"/>
      <c r="E23" s="28"/>
      <c r="F23" s="19">
        <f t="shared" ref="F23:F33" si="4">E23*$B$7</f>
        <v>0</v>
      </c>
      <c r="G23" s="30"/>
      <c r="H23" s="30"/>
      <c r="I23" s="19">
        <f t="shared" si="1"/>
        <v>0</v>
      </c>
    </row>
    <row r="24" spans="1:9" ht="24" customHeight="1">
      <c r="A24" s="26"/>
      <c r="B24" s="27"/>
      <c r="C24" s="27"/>
      <c r="D24" s="27"/>
      <c r="E24" s="28"/>
      <c r="F24" s="19">
        <f t="shared" si="4"/>
        <v>0</v>
      </c>
      <c r="G24" s="30"/>
      <c r="H24" s="30"/>
      <c r="I24" s="19">
        <f t="shared" si="1"/>
        <v>0</v>
      </c>
    </row>
    <row r="25" spans="1:9" ht="24" customHeight="1">
      <c r="A25" s="26"/>
      <c r="B25" s="27"/>
      <c r="C25" s="27"/>
      <c r="D25" s="27"/>
      <c r="E25" s="28"/>
      <c r="F25" s="19">
        <f t="shared" si="4"/>
        <v>0</v>
      </c>
      <c r="G25" s="30"/>
      <c r="H25" s="30"/>
      <c r="I25" s="19">
        <f t="shared" si="1"/>
        <v>0</v>
      </c>
    </row>
    <row r="26" spans="1:9" ht="24" customHeight="1">
      <c r="A26" s="26"/>
      <c r="B26" s="27"/>
      <c r="C26" s="27"/>
      <c r="D26" s="27"/>
      <c r="E26" s="28"/>
      <c r="F26" s="19">
        <f t="shared" si="4"/>
        <v>0</v>
      </c>
      <c r="G26" s="30"/>
      <c r="H26" s="30"/>
      <c r="I26" s="19">
        <f t="shared" si="1"/>
        <v>0</v>
      </c>
    </row>
    <row r="27" spans="1:9" ht="24" customHeight="1">
      <c r="A27" s="26"/>
      <c r="B27" s="27"/>
      <c r="C27" s="27"/>
      <c r="D27" s="27"/>
      <c r="E27" s="28"/>
      <c r="F27" s="19">
        <f t="shared" si="4"/>
        <v>0</v>
      </c>
      <c r="G27" s="30"/>
      <c r="H27" s="30"/>
      <c r="I27" s="19">
        <f t="shared" si="1"/>
        <v>0</v>
      </c>
    </row>
    <row r="28" spans="1:9" ht="24" customHeight="1">
      <c r="A28" s="26"/>
      <c r="B28" s="27"/>
      <c r="C28" s="27"/>
      <c r="D28" s="27"/>
      <c r="E28" s="28"/>
      <c r="F28" s="19">
        <f t="shared" si="4"/>
        <v>0</v>
      </c>
      <c r="G28" s="30"/>
      <c r="H28" s="30"/>
      <c r="I28" s="19">
        <f t="shared" si="1"/>
        <v>0</v>
      </c>
    </row>
    <row r="29" spans="1:9" ht="24" customHeight="1">
      <c r="A29" s="26"/>
      <c r="B29" s="29"/>
      <c r="C29" s="29"/>
      <c r="D29" s="27"/>
      <c r="E29" s="28"/>
      <c r="F29" s="19">
        <f t="shared" si="4"/>
        <v>0</v>
      </c>
      <c r="G29" s="30"/>
      <c r="H29" s="30"/>
      <c r="I29" s="19">
        <f t="shared" si="1"/>
        <v>0</v>
      </c>
    </row>
    <row r="30" spans="1:9" ht="24" customHeight="1">
      <c r="A30" s="26"/>
      <c r="B30" s="29"/>
      <c r="C30" s="29"/>
      <c r="D30" s="27"/>
      <c r="E30" s="28"/>
      <c r="F30" s="19">
        <f t="shared" si="4"/>
        <v>0</v>
      </c>
      <c r="G30" s="30"/>
      <c r="H30" s="30"/>
      <c r="I30" s="19">
        <f t="shared" si="1"/>
        <v>0</v>
      </c>
    </row>
    <row r="31" spans="1:9" ht="24" customHeight="1">
      <c r="A31" s="26"/>
      <c r="B31" s="29"/>
      <c r="C31" s="29"/>
      <c r="D31" s="27"/>
      <c r="E31" s="28"/>
      <c r="F31" s="19">
        <f t="shared" si="4"/>
        <v>0</v>
      </c>
      <c r="G31" s="30"/>
      <c r="H31" s="30"/>
      <c r="I31" s="19">
        <f t="shared" si="1"/>
        <v>0</v>
      </c>
    </row>
    <row r="32" spans="1:9" ht="24" customHeight="1">
      <c r="A32" s="26"/>
      <c r="B32" s="29"/>
      <c r="C32" s="29"/>
      <c r="D32" s="27"/>
      <c r="E32" s="28"/>
      <c r="F32" s="19">
        <f t="shared" si="4"/>
        <v>0</v>
      </c>
      <c r="G32" s="30"/>
      <c r="H32" s="30"/>
      <c r="I32" s="19">
        <f t="shared" si="1"/>
        <v>0</v>
      </c>
    </row>
    <row r="33" spans="1:9" ht="24" customHeight="1">
      <c r="A33" s="26"/>
      <c r="B33" s="29"/>
      <c r="C33" s="29"/>
      <c r="D33" s="27"/>
      <c r="E33" s="28"/>
      <c r="F33" s="19">
        <f t="shared" si="4"/>
        <v>0</v>
      </c>
      <c r="G33" s="30"/>
      <c r="H33" s="30"/>
      <c r="I33" s="19">
        <f t="shared" si="1"/>
        <v>0</v>
      </c>
    </row>
    <row r="34" spans="1:9" ht="18.75" customHeight="1">
      <c r="A34" s="14" t="s">
        <v>18</v>
      </c>
      <c r="B34" s="15"/>
      <c r="C34" s="15"/>
      <c r="D34" s="14"/>
      <c r="E34" s="16">
        <f>SUBTOTAL(109,Table1[Miles 
(Personal Car Only)])</f>
        <v>0</v>
      </c>
      <c r="F34" s="17">
        <f>SUBTOTAL(109,Table1[Mileage 
Reimbursement])</f>
        <v>0</v>
      </c>
      <c r="G34" s="17">
        <f>SUBTOTAL(109,Table1[Tolls])</f>
        <v>0</v>
      </c>
      <c r="H34" s="17">
        <f>SUBTOTAL(109,Table1[Parking])</f>
        <v>0</v>
      </c>
      <c r="I34" s="17">
        <f>SUBTOTAL(109,Table1[[ Total]])</f>
        <v>0</v>
      </c>
    </row>
    <row r="35" spans="1:9" ht="15" customHeight="1"/>
    <row r="36" spans="1:9" ht="15" customHeight="1"/>
    <row r="37" spans="1:9" ht="15" customHeight="1"/>
    <row r="38" spans="1:9" ht="15" customHeight="1"/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sheetProtection sheet="1" objects="1" scenarios="1" formatCells="0" formatRows="0" insertRows="0" selectLockedCells="1"/>
  <mergeCells count="6">
    <mergeCell ref="A1:D1"/>
    <mergeCell ref="A2:D2"/>
    <mergeCell ref="G4:H4"/>
    <mergeCell ref="G6:H6"/>
    <mergeCell ref="B4:C4"/>
    <mergeCell ref="B5:C5"/>
  </mergeCells>
  <phoneticPr fontId="2" type="noConversion"/>
  <pageMargins left="0.25" right="0.25" top="0.5" bottom="0.5" header="0.5" footer="0.5"/>
  <pageSetup scale="66" fitToHeight="0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F6CF-149C-4819-B973-3246D85989A9}">
  <dimension ref="A1"/>
  <sheetViews>
    <sheetView workbookViewId="0"/>
  </sheetViews>
  <sheetFormatPr defaultColWidth="8.85546875" defaultRowHeight="12.75"/>
  <sheetData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393314BCAD5F4CB74D5562C57D6EC8" ma:contentTypeVersion="6" ma:contentTypeDescription="Create a new document." ma:contentTypeScope="" ma:versionID="e780964da1ed3b3bb9b8f5f22ad87d19">
  <xsd:schema xmlns:xsd="http://www.w3.org/2001/XMLSchema" xmlns:xs="http://www.w3.org/2001/XMLSchema" xmlns:p="http://schemas.microsoft.com/office/2006/metadata/properties" xmlns:ns2="34ac87e6-fa7d-4c18-972d-c614e0b62f1b" xmlns:ns3="64ecf6a6-f4f3-4d2b-b547-c9844773d6bb" targetNamespace="http://schemas.microsoft.com/office/2006/metadata/properties" ma:root="true" ma:fieldsID="092524b327db93b25e18815190a63d8c" ns2:_="" ns3:_="">
    <xsd:import namespace="34ac87e6-fa7d-4c18-972d-c614e0b62f1b"/>
    <xsd:import namespace="64ecf6a6-f4f3-4d2b-b547-c9844773d6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c87e6-fa7d-4c18-972d-c614e0b62f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cf6a6-f4f3-4d2b-b547-c9844773d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ac87e6-fa7d-4c18-972d-c614e0b62f1b">
      <UserInfo>
        <DisplayName>Club Operations Members</DisplayName>
        <AccountId>61</AccountId>
        <AccountType/>
      </UserInfo>
      <UserInfo>
        <DisplayName>Admin Office Members</DisplayName>
        <AccountId>62</AccountId>
        <AccountType/>
      </UserInfo>
      <UserInfo>
        <DisplayName>Nisard Petion</DisplayName>
        <AccountId>74</AccountId>
        <AccountType/>
      </UserInfo>
      <UserInfo>
        <DisplayName>Felteena Williams</DisplayName>
        <AccountId>75</AccountId>
        <AccountType/>
      </UserInfo>
      <UserInfo>
        <DisplayName>Lisa McClendon</DisplayName>
        <AccountId>76</AccountId>
        <AccountType/>
      </UserInfo>
      <UserInfo>
        <DisplayName>Aleazea Foster</DisplayName>
        <AccountId>77</AccountId>
        <AccountType/>
      </UserInfo>
      <UserInfo>
        <DisplayName>Natasha McKeller</DisplayName>
        <AccountId>78</AccountId>
        <AccountType/>
      </UserInfo>
      <UserInfo>
        <DisplayName>Joey Bailey</DisplayName>
        <AccountId>79</AccountId>
        <AccountType/>
      </UserInfo>
      <UserInfo>
        <DisplayName>Jon Castro</DisplayName>
        <AccountId>80</AccountId>
        <AccountType/>
      </UserInfo>
      <UserInfo>
        <DisplayName>Shelton Jones</DisplayName>
        <AccountId>81</AccountId>
        <AccountType/>
      </UserInfo>
      <UserInfo>
        <DisplayName>Dacia Mitchell</DisplayName>
        <AccountId>82</AccountId>
        <AccountType/>
      </UserInfo>
      <UserInfo>
        <DisplayName>Eunique Byrd</DisplayName>
        <AccountId>83</AccountId>
        <AccountType/>
      </UserInfo>
      <UserInfo>
        <DisplayName>Sarah Marrero</DisplayName>
        <AccountId>45</AccountId>
        <AccountType/>
      </UserInfo>
      <UserInfo>
        <DisplayName>Arlene Muniz</DisplayName>
        <AccountId>59</AccountId>
        <AccountType/>
      </UserInfo>
      <UserInfo>
        <DisplayName>Michelle Range</DisplayName>
        <AccountId>84</AccountId>
        <AccountType/>
      </UserInfo>
      <UserInfo>
        <DisplayName>Morgan Woods</DisplayName>
        <AccountId>85</AccountId>
        <AccountType/>
      </UserInfo>
      <UserInfo>
        <DisplayName>Maverick Lawrence</DisplayName>
        <AccountId>86</AccountId>
        <AccountType/>
      </UserInfo>
      <UserInfo>
        <DisplayName>Rosalba Ortiz</DisplayName>
        <AccountId>87</AccountId>
        <AccountType/>
      </UserInfo>
      <UserInfo>
        <DisplayName>Yolisma Machado</DisplayName>
        <AccountId>88</AccountId>
        <AccountType/>
      </UserInfo>
      <UserInfo>
        <DisplayName>Ronneka Peacock</DisplayName>
        <AccountId>89</AccountId>
        <AccountType/>
      </UserInfo>
      <UserInfo>
        <DisplayName>Jaymie Johnson</DisplayName>
        <AccountId>55</AccountId>
        <AccountType/>
      </UserInfo>
      <UserInfo>
        <DisplayName>Adriana Ramos</DisplayName>
        <AccountId>90</AccountId>
        <AccountType/>
      </UserInfo>
      <UserInfo>
        <DisplayName>Ricky Gallon</DisplayName>
        <AccountId>70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3CCFA3-36EC-4856-9878-6AC0B23BD0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0B972-5AC1-457F-8911-178B45704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c87e6-fa7d-4c18-972d-c614e0b62f1b"/>
    <ds:schemaRef ds:uri="64ecf6a6-f4f3-4d2b-b547-c9844773d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EC5F9-0335-47DD-8FF7-730BDCFE657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34ac87e6-fa7d-4c18-972d-c614e0b62f1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4ecf6a6-f4f3-4d2b-b547-c9844773d6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Expense Report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subject/>
  <dc:creator>Stephanie Maxwell</dc:creator>
  <cp:keywords/>
  <dc:description/>
  <cp:lastModifiedBy>Leidy Peralta</cp:lastModifiedBy>
  <cp:revision/>
  <cp:lastPrinted>2022-05-24T20:08:23Z</cp:lastPrinted>
  <dcterms:created xsi:type="dcterms:W3CDTF">2017-03-29T20:24:07Z</dcterms:created>
  <dcterms:modified xsi:type="dcterms:W3CDTF">2022-08-11T13:49:23Z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  <property fmtid="{D5CDD505-2E9C-101B-9397-08002B2CF9AE}" pid="3" name="ContentTypeId">
    <vt:lpwstr>0x01010000393314BCAD5F4CB74D5562C57D6EC8</vt:lpwstr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